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tpack 16s" sheetId="1" r:id="rId4"/>
    <sheet state="visible" name="batpack 18s" sheetId="2" r:id="rId5"/>
  </sheets>
  <definedNames/>
  <calcPr/>
</workbook>
</file>

<file path=xl/sharedStrings.xml><?xml version="1.0" encoding="utf-8"?>
<sst xmlns="http://schemas.openxmlformats.org/spreadsheetml/2006/main" count="126" uniqueCount="29">
  <si>
    <t>Maße</t>
  </si>
  <si>
    <t>Maße gerundet</t>
  </si>
  <si>
    <t>Anderson Stecker</t>
  </si>
  <si>
    <t>L</t>
  </si>
  <si>
    <t>L (nach vorne (-15mm))</t>
  </si>
  <si>
    <t>B</t>
  </si>
  <si>
    <t>H</t>
  </si>
  <si>
    <t>EVE Zelle 280Ah</t>
  </si>
  <si>
    <t>H inkl. Aufbau</t>
  </si>
  <si>
    <t>BMS JBD 200A new version</t>
  </si>
  <si>
    <t>"Luft" -&gt; Tiefe vorderer Bereich für BMS und Co</t>
  </si>
  <si>
    <t>EVE Zellen 16s</t>
  </si>
  <si>
    <t>Zellen hintereinander</t>
  </si>
  <si>
    <t>Zellen nebeneinander</t>
  </si>
  <si>
    <t>Second Layer of Isolation</t>
  </si>
  <si>
    <t>"Luft" in der Länge</t>
  </si>
  <si>
    <t>"Luft" in der Breite</t>
  </si>
  <si>
    <t>"Luft" in der Höhe</t>
  </si>
  <si>
    <t>Bodenplatte</t>
  </si>
  <si>
    <t>Seitenplatten</t>
  </si>
  <si>
    <t>2x</t>
  </si>
  <si>
    <t>Mittelplatte</t>
  </si>
  <si>
    <t>1mm abgezogen für Höhe Andersonstecker</t>
  </si>
  <si>
    <t>Hinterplatte</t>
  </si>
  <si>
    <t>Vorderplatte</t>
  </si>
  <si>
    <t>Oberplatte</t>
  </si>
  <si>
    <t>Kompressionsplatten</t>
  </si>
  <si>
    <t>EPDM Kompressionsmatte</t>
  </si>
  <si>
    <t>EVE Zellen 18s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</si>
</sst>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0.0 [$mm]"/>
    <numFmt numFmtId="165" formatCode="#0 [$mm]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19.38"/>
    <col customWidth="1" min="3" max="3" width="3.5"/>
    <col customWidth="1" min="7" max="7" width="35.25"/>
  </cols>
  <sheetData>
    <row r="1">
      <c r="D1" s="1" t="s">
        <v>0</v>
      </c>
      <c r="E1" s="2" t="s">
        <v>1</v>
      </c>
    </row>
    <row r="2">
      <c r="B2" s="3" t="s">
        <v>2</v>
      </c>
      <c r="D2" s="4"/>
      <c r="E2" s="5"/>
    </row>
    <row r="3">
      <c r="B3" s="3" t="s">
        <v>3</v>
      </c>
      <c r="C3" s="3"/>
      <c r="D3" s="1">
        <v>79.5</v>
      </c>
      <c r="E3" s="5"/>
    </row>
    <row r="4">
      <c r="B4" s="3" t="s">
        <v>4</v>
      </c>
      <c r="C4" s="3"/>
      <c r="D4" s="1">
        <f>D3-15</f>
        <v>64.5</v>
      </c>
      <c r="E4" s="5"/>
    </row>
    <row r="5">
      <c r="B5" s="3" t="s">
        <v>5</v>
      </c>
      <c r="C5" s="3"/>
      <c r="D5" s="1">
        <v>53.5</v>
      </c>
      <c r="E5" s="5"/>
    </row>
    <row r="6">
      <c r="B6" s="3" t="s">
        <v>6</v>
      </c>
      <c r="C6" s="3"/>
      <c r="D6" s="1">
        <v>25.5</v>
      </c>
      <c r="E6" s="5"/>
    </row>
    <row r="7">
      <c r="D7" s="4"/>
      <c r="E7" s="5"/>
    </row>
    <row r="8">
      <c r="B8" s="3" t="s">
        <v>7</v>
      </c>
      <c r="D8" s="4"/>
      <c r="E8" s="5"/>
    </row>
    <row r="9">
      <c r="B9" s="3" t="s">
        <v>3</v>
      </c>
      <c r="C9" s="3"/>
      <c r="D9" s="1">
        <v>73.0</v>
      </c>
      <c r="E9" s="5"/>
    </row>
    <row r="10">
      <c r="B10" s="3" t="s">
        <v>5</v>
      </c>
      <c r="C10" s="3"/>
      <c r="D10" s="1">
        <v>174.0</v>
      </c>
      <c r="E10" s="5"/>
    </row>
    <row r="11">
      <c r="B11" s="3" t="s">
        <v>6</v>
      </c>
      <c r="C11" s="3"/>
      <c r="D11" s="1">
        <v>208.0</v>
      </c>
      <c r="E11" s="2">
        <v>210.0</v>
      </c>
    </row>
    <row r="12">
      <c r="B12" s="3" t="s">
        <v>8</v>
      </c>
      <c r="D12" s="1">
        <v>228.0</v>
      </c>
      <c r="E12" s="2">
        <v>235.0</v>
      </c>
    </row>
    <row r="13">
      <c r="D13" s="4"/>
      <c r="E13" s="5"/>
    </row>
    <row r="14">
      <c r="B14" s="3" t="s">
        <v>9</v>
      </c>
      <c r="D14" s="4"/>
      <c r="E14" s="5"/>
    </row>
    <row r="15">
      <c r="B15" s="3" t="s">
        <v>3</v>
      </c>
      <c r="D15" s="1">
        <v>200.0</v>
      </c>
      <c r="E15" s="5"/>
    </row>
    <row r="16">
      <c r="B16" s="3" t="s">
        <v>5</v>
      </c>
      <c r="D16" s="1">
        <v>100.5</v>
      </c>
      <c r="E16" s="5"/>
    </row>
    <row r="17">
      <c r="B17" s="3" t="s">
        <v>6</v>
      </c>
      <c r="D17" s="1">
        <v>51.0</v>
      </c>
      <c r="E17" s="2">
        <v>58.0</v>
      </c>
      <c r="F17" s="2">
        <f>E17-D17</f>
        <v>7</v>
      </c>
      <c r="G17" s="3" t="s">
        <v>10</v>
      </c>
    </row>
    <row r="18">
      <c r="D18" s="4"/>
      <c r="E18" s="5"/>
    </row>
    <row r="19">
      <c r="D19" s="4"/>
      <c r="E19" s="5"/>
    </row>
    <row r="20">
      <c r="D20" s="4"/>
      <c r="E20" s="5"/>
    </row>
    <row r="21">
      <c r="B21" s="3" t="s">
        <v>11</v>
      </c>
      <c r="D21" s="4"/>
      <c r="E21" s="5"/>
    </row>
    <row r="22">
      <c r="B22" s="3" t="s">
        <v>12</v>
      </c>
      <c r="C22" s="3">
        <v>8.0</v>
      </c>
      <c r="D22" s="4"/>
      <c r="E22" s="5"/>
    </row>
    <row r="23">
      <c r="B23" s="3" t="s">
        <v>13</v>
      </c>
      <c r="C23" s="3">
        <v>2.0</v>
      </c>
      <c r="D23" s="4"/>
      <c r="E23" s="5"/>
    </row>
    <row r="24">
      <c r="B24" s="3" t="s">
        <v>14</v>
      </c>
      <c r="C24" s="3"/>
      <c r="D24" s="1">
        <v>0.5</v>
      </c>
      <c r="E24" s="5"/>
    </row>
    <row r="25">
      <c r="B25" s="3" t="s">
        <v>3</v>
      </c>
      <c r="D25" s="4">
        <f>D9*C22+D24*(C22-1)</f>
        <v>587.5</v>
      </c>
      <c r="E25" s="2">
        <v>590.0</v>
      </c>
      <c r="F25" s="2">
        <f t="shared" ref="F25:F27" si="1">E25-D25</f>
        <v>2.5</v>
      </c>
      <c r="G25" s="3" t="s">
        <v>15</v>
      </c>
    </row>
    <row r="26">
      <c r="B26" s="3" t="s">
        <v>5</v>
      </c>
      <c r="D26" s="4">
        <f>D10*C23+D24*(C23-1)</f>
        <v>348.5</v>
      </c>
      <c r="E26" s="2">
        <v>350.0</v>
      </c>
      <c r="F26" s="2">
        <f t="shared" si="1"/>
        <v>1.5</v>
      </c>
      <c r="G26" s="3" t="s">
        <v>16</v>
      </c>
    </row>
    <row r="27">
      <c r="B27" s="3" t="s">
        <v>6</v>
      </c>
      <c r="D27" s="4">
        <f>D12</f>
        <v>228</v>
      </c>
      <c r="E27" s="2">
        <v>235.0</v>
      </c>
      <c r="F27" s="2">
        <f t="shared" si="1"/>
        <v>7</v>
      </c>
      <c r="G27" s="3" t="s">
        <v>17</v>
      </c>
    </row>
    <row r="28">
      <c r="D28" s="4"/>
      <c r="E28" s="5"/>
    </row>
    <row r="29">
      <c r="D29" s="4"/>
      <c r="E29" s="5"/>
    </row>
    <row r="30">
      <c r="B30" s="3" t="s">
        <v>18</v>
      </c>
      <c r="D30" s="4"/>
      <c r="E30" s="5"/>
    </row>
    <row r="31">
      <c r="B31" s="3" t="s">
        <v>3</v>
      </c>
      <c r="D31" s="4">
        <f>E25+D43+D48+E17+D53</f>
        <v>700</v>
      </c>
      <c r="E31" s="5"/>
    </row>
    <row r="32">
      <c r="B32" s="3" t="s">
        <v>5</v>
      </c>
      <c r="D32" s="4">
        <f>E26+2*D38</f>
        <v>374</v>
      </c>
      <c r="E32" s="2"/>
    </row>
    <row r="33">
      <c r="B33" s="3" t="s">
        <v>6</v>
      </c>
      <c r="D33" s="1">
        <v>15.0</v>
      </c>
      <c r="E33" s="5"/>
    </row>
    <row r="34">
      <c r="D34" s="4"/>
      <c r="E34" s="5"/>
    </row>
    <row r="35">
      <c r="B35" s="3" t="s">
        <v>19</v>
      </c>
      <c r="D35" s="4"/>
      <c r="E35" s="5"/>
    </row>
    <row r="36">
      <c r="A36" s="3" t="s">
        <v>20</v>
      </c>
      <c r="B36" s="3" t="s">
        <v>3</v>
      </c>
      <c r="D36" s="4">
        <f>E25+D43+D48+E17</f>
        <v>688</v>
      </c>
      <c r="E36" s="5"/>
    </row>
    <row r="37">
      <c r="B37" s="3" t="s">
        <v>5</v>
      </c>
      <c r="D37" s="4">
        <f>E27</f>
        <v>235</v>
      </c>
      <c r="E37" s="5"/>
    </row>
    <row r="38">
      <c r="B38" s="3" t="s">
        <v>6</v>
      </c>
      <c r="D38" s="1">
        <v>12.0</v>
      </c>
      <c r="E38" s="5"/>
    </row>
    <row r="39">
      <c r="D39" s="4"/>
      <c r="E39" s="5"/>
    </row>
    <row r="40">
      <c r="B40" s="3" t="s">
        <v>21</v>
      </c>
      <c r="D40" s="4"/>
      <c r="E40" s="5"/>
    </row>
    <row r="41">
      <c r="B41" s="3" t="s">
        <v>3</v>
      </c>
      <c r="D41" s="4">
        <f>E11</f>
        <v>210</v>
      </c>
      <c r="E41" s="5">
        <f>D41-1</f>
        <v>209</v>
      </c>
      <c r="F41" s="3" t="s">
        <v>22</v>
      </c>
    </row>
    <row r="42">
      <c r="B42" s="3" t="s">
        <v>5</v>
      </c>
      <c r="D42" s="4">
        <f>E26</f>
        <v>350</v>
      </c>
      <c r="E42" s="5"/>
    </row>
    <row r="43">
      <c r="B43" s="3" t="s">
        <v>6</v>
      </c>
      <c r="D43" s="1">
        <v>20.0</v>
      </c>
      <c r="E43" s="5"/>
    </row>
    <row r="44">
      <c r="D44" s="4"/>
      <c r="E44" s="5"/>
    </row>
    <row r="45">
      <c r="B45" s="3" t="s">
        <v>23</v>
      </c>
      <c r="D45" s="4"/>
      <c r="E45" s="5"/>
    </row>
    <row r="46">
      <c r="B46" s="3" t="s">
        <v>3</v>
      </c>
      <c r="D46" s="4">
        <f>D37</f>
        <v>235</v>
      </c>
      <c r="E46" s="5"/>
    </row>
    <row r="47">
      <c r="B47" s="3" t="s">
        <v>5</v>
      </c>
      <c r="D47" s="4">
        <f>E26</f>
        <v>350</v>
      </c>
      <c r="E47" s="5"/>
    </row>
    <row r="48">
      <c r="B48" s="3" t="s">
        <v>6</v>
      </c>
      <c r="D48" s="1">
        <v>20.0</v>
      </c>
      <c r="E48" s="5"/>
    </row>
    <row r="49">
      <c r="D49" s="4"/>
      <c r="E49" s="5"/>
    </row>
    <row r="50">
      <c r="B50" s="3" t="s">
        <v>24</v>
      </c>
      <c r="D50" s="4"/>
      <c r="E50" s="5"/>
    </row>
    <row r="51">
      <c r="B51" s="3" t="s">
        <v>3</v>
      </c>
      <c r="D51" s="4">
        <f>D37</f>
        <v>235</v>
      </c>
      <c r="E51" s="5"/>
    </row>
    <row r="52">
      <c r="B52" s="3" t="s">
        <v>5</v>
      </c>
      <c r="D52" s="4">
        <f>D32</f>
        <v>374</v>
      </c>
      <c r="E52" s="5"/>
    </row>
    <row r="53">
      <c r="B53" s="3" t="s">
        <v>6</v>
      </c>
      <c r="D53" s="1">
        <v>12.0</v>
      </c>
      <c r="E53" s="5"/>
    </row>
    <row r="54">
      <c r="D54" s="4"/>
      <c r="E54" s="5"/>
    </row>
    <row r="55">
      <c r="B55" s="3" t="s">
        <v>25</v>
      </c>
      <c r="D55" s="4"/>
      <c r="E55" s="5"/>
    </row>
    <row r="56">
      <c r="B56" s="3" t="s">
        <v>3</v>
      </c>
      <c r="D56" s="4">
        <f>E25+D43+D48+E17+D53</f>
        <v>700</v>
      </c>
      <c r="E56" s="5"/>
    </row>
    <row r="57">
      <c r="B57" s="3" t="s">
        <v>5</v>
      </c>
      <c r="D57" s="4">
        <f>D32</f>
        <v>374</v>
      </c>
      <c r="E57" s="5"/>
    </row>
    <row r="58">
      <c r="B58" s="3" t="s">
        <v>6</v>
      </c>
      <c r="D58" s="1">
        <v>12.0</v>
      </c>
      <c r="E58" s="5"/>
    </row>
    <row r="59">
      <c r="D59" s="4"/>
      <c r="E59" s="5"/>
    </row>
    <row r="60">
      <c r="A60" s="3" t="s">
        <v>20</v>
      </c>
      <c r="B60" s="3" t="s">
        <v>26</v>
      </c>
      <c r="D60" s="4"/>
      <c r="E60" s="5"/>
    </row>
    <row r="61">
      <c r="B61" s="3" t="s">
        <v>3</v>
      </c>
      <c r="D61" s="4">
        <f>E41</f>
        <v>209</v>
      </c>
      <c r="E61" s="5"/>
    </row>
    <row r="62">
      <c r="B62" s="3" t="s">
        <v>5</v>
      </c>
      <c r="D62" s="4">
        <f>E17-10</f>
        <v>48</v>
      </c>
      <c r="E62" s="5"/>
    </row>
    <row r="63">
      <c r="B63" s="3" t="s">
        <v>6</v>
      </c>
      <c r="D63" s="1">
        <v>30.0</v>
      </c>
      <c r="E63" s="5"/>
    </row>
    <row r="64">
      <c r="D64" s="4"/>
      <c r="E64" s="5"/>
    </row>
    <row r="65">
      <c r="B65" s="3" t="s">
        <v>27</v>
      </c>
      <c r="D65" s="4"/>
      <c r="E65" s="5"/>
    </row>
    <row r="66">
      <c r="A66" s="3" t="s">
        <v>20</v>
      </c>
      <c r="B66" s="3" t="s">
        <v>3</v>
      </c>
      <c r="D66" s="4">
        <f>D61</f>
        <v>209</v>
      </c>
      <c r="E66" s="5"/>
    </row>
    <row r="67">
      <c r="B67" s="3" t="s">
        <v>5</v>
      </c>
      <c r="D67" s="4">
        <f>D63</f>
        <v>30</v>
      </c>
      <c r="E67" s="5"/>
    </row>
    <row r="68">
      <c r="B68" s="3" t="s">
        <v>6</v>
      </c>
      <c r="D68" s="1">
        <v>20.0</v>
      </c>
      <c r="E68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2" max="2" width="19.38"/>
    <col customWidth="1" min="3" max="3" width="3.5"/>
    <col customWidth="1" min="7" max="7" width="35.25"/>
  </cols>
  <sheetData>
    <row r="1">
      <c r="D1" s="1" t="s">
        <v>0</v>
      </c>
      <c r="E1" s="2" t="s">
        <v>1</v>
      </c>
    </row>
    <row r="2">
      <c r="B2" s="3" t="s">
        <v>2</v>
      </c>
      <c r="D2" s="4"/>
      <c r="E2" s="5"/>
    </row>
    <row r="3">
      <c r="B3" s="3" t="s">
        <v>3</v>
      </c>
      <c r="C3" s="3"/>
      <c r="D3" s="1">
        <v>79.5</v>
      </c>
      <c r="E3" s="5"/>
    </row>
    <row r="4">
      <c r="B4" s="3" t="s">
        <v>4</v>
      </c>
      <c r="C4" s="3"/>
      <c r="D4" s="1">
        <f>D3-15</f>
        <v>64.5</v>
      </c>
      <c r="E4" s="5"/>
    </row>
    <row r="5">
      <c r="B5" s="3" t="s">
        <v>5</v>
      </c>
      <c r="C5" s="3"/>
      <c r="D5" s="1">
        <v>53.5</v>
      </c>
      <c r="E5" s="5"/>
    </row>
    <row r="6">
      <c r="B6" s="3" t="s">
        <v>6</v>
      </c>
      <c r="C6" s="3"/>
      <c r="D6" s="1">
        <v>25.5</v>
      </c>
      <c r="E6" s="5"/>
    </row>
    <row r="7">
      <c r="D7" s="4"/>
      <c r="E7" s="5"/>
    </row>
    <row r="8">
      <c r="B8" s="3" t="s">
        <v>7</v>
      </c>
      <c r="D8" s="4"/>
      <c r="E8" s="5"/>
    </row>
    <row r="9">
      <c r="B9" s="3" t="s">
        <v>3</v>
      </c>
      <c r="C9" s="3"/>
      <c r="D9" s="1">
        <v>73.0</v>
      </c>
      <c r="E9" s="5"/>
    </row>
    <row r="10">
      <c r="B10" s="3" t="s">
        <v>5</v>
      </c>
      <c r="C10" s="3"/>
      <c r="D10" s="1">
        <v>174.0</v>
      </c>
      <c r="E10" s="5"/>
    </row>
    <row r="11">
      <c r="B11" s="3" t="s">
        <v>6</v>
      </c>
      <c r="C11" s="3"/>
      <c r="D11" s="1">
        <v>208.0</v>
      </c>
      <c r="E11" s="2">
        <v>210.0</v>
      </c>
    </row>
    <row r="12">
      <c r="B12" s="3" t="s">
        <v>8</v>
      </c>
      <c r="D12" s="1">
        <v>228.0</v>
      </c>
      <c r="E12" s="2">
        <v>235.0</v>
      </c>
    </row>
    <row r="13">
      <c r="D13" s="4"/>
      <c r="E13" s="5"/>
    </row>
    <row r="14">
      <c r="B14" s="3" t="s">
        <v>9</v>
      </c>
      <c r="D14" s="4"/>
      <c r="E14" s="5"/>
    </row>
    <row r="15">
      <c r="B15" s="3" t="s">
        <v>3</v>
      </c>
      <c r="D15" s="1">
        <v>200.0</v>
      </c>
      <c r="E15" s="5"/>
    </row>
    <row r="16">
      <c r="B16" s="3" t="s">
        <v>5</v>
      </c>
      <c r="D16" s="1">
        <v>100.5</v>
      </c>
      <c r="E16" s="5"/>
    </row>
    <row r="17">
      <c r="B17" s="3" t="s">
        <v>6</v>
      </c>
      <c r="D17" s="1">
        <v>51.0</v>
      </c>
      <c r="E17" s="2">
        <v>58.0</v>
      </c>
      <c r="F17" s="5">
        <f>E17-D17</f>
        <v>7</v>
      </c>
      <c r="G17" s="3" t="s">
        <v>10</v>
      </c>
    </row>
    <row r="18">
      <c r="D18" s="4"/>
      <c r="E18" s="5"/>
    </row>
    <row r="19">
      <c r="D19" s="4"/>
      <c r="E19" s="5"/>
    </row>
    <row r="20">
      <c r="D20" s="4"/>
      <c r="E20" s="5"/>
    </row>
    <row r="21">
      <c r="B21" s="3" t="s">
        <v>28</v>
      </c>
      <c r="D21" s="4"/>
      <c r="E21" s="5"/>
    </row>
    <row r="22">
      <c r="B22" s="3" t="s">
        <v>12</v>
      </c>
      <c r="C22" s="3">
        <v>9.0</v>
      </c>
      <c r="D22" s="4"/>
      <c r="E22" s="5"/>
    </row>
    <row r="23">
      <c r="B23" s="3" t="s">
        <v>13</v>
      </c>
      <c r="C23" s="3">
        <v>2.0</v>
      </c>
      <c r="D23" s="4"/>
      <c r="E23" s="5"/>
    </row>
    <row r="24">
      <c r="B24" s="3" t="s">
        <v>14</v>
      </c>
      <c r="C24" s="3"/>
      <c r="D24" s="1">
        <v>0.5</v>
      </c>
      <c r="E24" s="5"/>
    </row>
    <row r="25">
      <c r="B25" s="3" t="s">
        <v>3</v>
      </c>
      <c r="D25" s="4">
        <f>D9*C22+D24*(C22-1)</f>
        <v>661</v>
      </c>
      <c r="E25" s="2">
        <v>663.0</v>
      </c>
      <c r="F25" s="2">
        <f t="shared" ref="F25:F27" si="1">E25-D25</f>
        <v>2</v>
      </c>
      <c r="G25" s="3" t="s">
        <v>15</v>
      </c>
    </row>
    <row r="26">
      <c r="B26" s="3" t="s">
        <v>5</v>
      </c>
      <c r="D26" s="4">
        <f>D10*C23+D24*(C23-1)</f>
        <v>348.5</v>
      </c>
      <c r="E26" s="2">
        <v>350.0</v>
      </c>
      <c r="F26" s="2">
        <f t="shared" si="1"/>
        <v>1.5</v>
      </c>
      <c r="G26" s="3" t="s">
        <v>16</v>
      </c>
    </row>
    <row r="27">
      <c r="B27" s="3" t="s">
        <v>6</v>
      </c>
      <c r="D27" s="4">
        <f>D12</f>
        <v>228</v>
      </c>
      <c r="E27" s="2">
        <v>235.0</v>
      </c>
      <c r="F27" s="2">
        <f t="shared" si="1"/>
        <v>7</v>
      </c>
      <c r="G27" s="3" t="s">
        <v>17</v>
      </c>
    </row>
    <row r="28">
      <c r="D28" s="4"/>
      <c r="E28" s="5"/>
    </row>
    <row r="29">
      <c r="D29" s="4"/>
      <c r="E29" s="5"/>
    </row>
    <row r="30">
      <c r="B30" s="3" t="s">
        <v>18</v>
      </c>
      <c r="D30" s="4"/>
      <c r="E30" s="5"/>
    </row>
    <row r="31">
      <c r="B31" s="3" t="s">
        <v>3</v>
      </c>
      <c r="D31" s="4">
        <f>E25+D43+D48+E17+D53</f>
        <v>775</v>
      </c>
      <c r="E31" s="5"/>
    </row>
    <row r="32">
      <c r="B32" s="3" t="s">
        <v>5</v>
      </c>
      <c r="D32" s="4">
        <f>E26+2*D38</f>
        <v>374</v>
      </c>
      <c r="E32" s="2"/>
    </row>
    <row r="33">
      <c r="B33" s="3" t="s">
        <v>6</v>
      </c>
      <c r="D33" s="1">
        <v>15.0</v>
      </c>
      <c r="E33" s="5"/>
    </row>
    <row r="34">
      <c r="D34" s="4"/>
      <c r="E34" s="5"/>
    </row>
    <row r="35">
      <c r="B35" s="3" t="s">
        <v>19</v>
      </c>
      <c r="D35" s="4"/>
      <c r="E35" s="5"/>
    </row>
    <row r="36">
      <c r="A36" s="3" t="s">
        <v>20</v>
      </c>
      <c r="B36" s="3" t="s">
        <v>3</v>
      </c>
      <c r="D36" s="4">
        <f>E25+D43+D48+E17</f>
        <v>763</v>
      </c>
      <c r="E36" s="5"/>
    </row>
    <row r="37">
      <c r="B37" s="3" t="s">
        <v>5</v>
      </c>
      <c r="D37" s="4">
        <f>E27</f>
        <v>235</v>
      </c>
      <c r="E37" s="5"/>
    </row>
    <row r="38">
      <c r="B38" s="3" t="s">
        <v>6</v>
      </c>
      <c r="D38" s="1">
        <v>12.0</v>
      </c>
      <c r="E38" s="5"/>
    </row>
    <row r="39">
      <c r="D39" s="4"/>
      <c r="E39" s="5"/>
    </row>
    <row r="40">
      <c r="B40" s="3" t="s">
        <v>21</v>
      </c>
      <c r="D40" s="4"/>
      <c r="E40" s="5"/>
    </row>
    <row r="41">
      <c r="B41" s="3" t="s">
        <v>3</v>
      </c>
      <c r="D41" s="4">
        <f>E11</f>
        <v>210</v>
      </c>
      <c r="E41" s="5">
        <f>D41-1</f>
        <v>209</v>
      </c>
      <c r="F41" s="3" t="s">
        <v>22</v>
      </c>
    </row>
    <row r="42">
      <c r="B42" s="3" t="s">
        <v>5</v>
      </c>
      <c r="D42" s="4">
        <f>E26</f>
        <v>350</v>
      </c>
      <c r="E42" s="5"/>
    </row>
    <row r="43">
      <c r="B43" s="3" t="s">
        <v>6</v>
      </c>
      <c r="D43" s="1">
        <v>21.0</v>
      </c>
      <c r="E43" s="5"/>
    </row>
    <row r="44">
      <c r="D44" s="4"/>
      <c r="E44" s="5"/>
    </row>
    <row r="45">
      <c r="B45" s="3" t="s">
        <v>23</v>
      </c>
      <c r="D45" s="4"/>
      <c r="E45" s="5"/>
    </row>
    <row r="46">
      <c r="B46" s="3" t="s">
        <v>3</v>
      </c>
      <c r="D46" s="4">
        <f>D37</f>
        <v>235</v>
      </c>
      <c r="E46" s="5"/>
    </row>
    <row r="47">
      <c r="B47" s="3" t="s">
        <v>5</v>
      </c>
      <c r="D47" s="4">
        <f>E26</f>
        <v>350</v>
      </c>
      <c r="E47" s="5"/>
    </row>
    <row r="48">
      <c r="B48" s="3" t="s">
        <v>6</v>
      </c>
      <c r="D48" s="1">
        <v>21.0</v>
      </c>
      <c r="E48" s="5"/>
    </row>
    <row r="49">
      <c r="D49" s="4"/>
      <c r="E49" s="5"/>
    </row>
    <row r="50">
      <c r="B50" s="3" t="s">
        <v>24</v>
      </c>
      <c r="D50" s="4"/>
      <c r="E50" s="5"/>
    </row>
    <row r="51">
      <c r="B51" s="3" t="s">
        <v>3</v>
      </c>
      <c r="D51" s="4">
        <f>D37</f>
        <v>235</v>
      </c>
      <c r="E51" s="5"/>
    </row>
    <row r="52">
      <c r="B52" s="3" t="s">
        <v>5</v>
      </c>
      <c r="D52" s="4">
        <f>D32</f>
        <v>374</v>
      </c>
      <c r="E52" s="5"/>
    </row>
    <row r="53">
      <c r="B53" s="3" t="s">
        <v>6</v>
      </c>
      <c r="D53" s="1">
        <v>12.0</v>
      </c>
      <c r="E53" s="5"/>
    </row>
    <row r="54">
      <c r="D54" s="4"/>
      <c r="E54" s="5"/>
    </row>
    <row r="55">
      <c r="B55" s="3" t="s">
        <v>25</v>
      </c>
      <c r="D55" s="4"/>
      <c r="E55" s="5"/>
    </row>
    <row r="56">
      <c r="B56" s="3" t="s">
        <v>3</v>
      </c>
      <c r="D56" s="4">
        <f>E25+D43+D48+E17+D53</f>
        <v>775</v>
      </c>
      <c r="E56" s="5"/>
    </row>
    <row r="57">
      <c r="B57" s="3" t="s">
        <v>5</v>
      </c>
      <c r="D57" s="4">
        <f>D32</f>
        <v>374</v>
      </c>
      <c r="E57" s="2"/>
    </row>
    <row r="58">
      <c r="B58" s="3" t="s">
        <v>6</v>
      </c>
      <c r="D58" s="1">
        <v>12.0</v>
      </c>
      <c r="E58" s="5"/>
    </row>
    <row r="59">
      <c r="D59" s="4"/>
      <c r="E59" s="5"/>
    </row>
    <row r="60">
      <c r="A60" s="3" t="s">
        <v>20</v>
      </c>
      <c r="B60" s="3" t="s">
        <v>26</v>
      </c>
      <c r="D60" s="4"/>
      <c r="E60" s="5"/>
    </row>
    <row r="61">
      <c r="B61" s="3" t="s">
        <v>3</v>
      </c>
      <c r="D61" s="4">
        <f>E41</f>
        <v>209</v>
      </c>
      <c r="E61" s="5"/>
    </row>
    <row r="62">
      <c r="B62" s="3" t="s">
        <v>5</v>
      </c>
      <c r="D62" s="4">
        <f>E17-10</f>
        <v>48</v>
      </c>
      <c r="E62" s="5"/>
    </row>
    <row r="63">
      <c r="B63" s="3" t="s">
        <v>6</v>
      </c>
      <c r="D63" s="1">
        <v>30.0</v>
      </c>
      <c r="E63" s="5"/>
    </row>
    <row r="64">
      <c r="D64" s="4"/>
      <c r="E64" s="5"/>
    </row>
    <row r="65">
      <c r="B65" s="3" t="s">
        <v>27</v>
      </c>
      <c r="D65" s="4"/>
      <c r="E65" s="5"/>
    </row>
    <row r="66">
      <c r="A66" s="3" t="s">
        <v>20</v>
      </c>
      <c r="B66" s="3" t="s">
        <v>3</v>
      </c>
      <c r="D66" s="4">
        <f>D61</f>
        <v>209</v>
      </c>
      <c r="E66" s="5"/>
    </row>
    <row r="67">
      <c r="B67" s="3" t="s">
        <v>5</v>
      </c>
      <c r="D67" s="4">
        <f>D63</f>
        <v>30</v>
      </c>
      <c r="E67" s="5"/>
    </row>
    <row r="68">
      <c r="B68" s="3" t="s">
        <v>6</v>
      </c>
      <c r="D68" s="1">
        <v>20.0</v>
      </c>
      <c r="E68" s="5"/>
    </row>
  </sheetData>
  <drawing r:id="rId1"/>
</worksheet>
</file>